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ropbox\DF - DPTO. PRESUPUESTO 2023\EJECUCION MENSUAL\07 JULIO\"/>
    </mc:Choice>
  </mc:AlternateContent>
  <bookViews>
    <workbookView xWindow="0" yWindow="0" windowWidth="20490" windowHeight="7620" activeTab="1"/>
  </bookViews>
  <sheets>
    <sheet name="31-7-2023" sheetId="1" r:id="rId1"/>
    <sheet name="Torta" sheetId="2" r:id="rId2"/>
  </sheets>
  <definedNames>
    <definedName name="_xlnm.Print_Area" localSheetId="0">'31-7-2023'!$A$1:$E$23</definedName>
    <definedName name="_xlnm.Print_Area" localSheetId="1">Torta!$A$1:$P$47</definedName>
    <definedName name="Print_Area" localSheetId="0">'31-7-2023'!$A$1:$E$21</definedName>
    <definedName name="Print_Area" localSheetId="1">Torta!$A$1:$N$45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8" i="1"/>
  <c r="C19" i="1" l="1"/>
  <c r="C18" i="1"/>
  <c r="B19" i="1"/>
  <c r="B18" i="1"/>
  <c r="E7" i="1"/>
  <c r="S24" i="2" s="1"/>
  <c r="D13" i="1" l="1"/>
  <c r="C13" i="1"/>
  <c r="B13" i="1"/>
  <c r="E11" i="1"/>
  <c r="S28" i="2" s="1"/>
  <c r="E10" i="1"/>
  <c r="S27" i="2" s="1"/>
  <c r="E9" i="1"/>
  <c r="S26" i="2" s="1"/>
  <c r="E8" i="1"/>
  <c r="S25" i="2" s="1"/>
  <c r="E6" i="1"/>
  <c r="S23" i="2" s="1"/>
  <c r="E5" i="1"/>
  <c r="S22" i="2" s="1"/>
  <c r="E13" i="1" l="1"/>
  <c r="S29" i="2" s="1"/>
  <c r="B21" i="1"/>
  <c r="C21" i="1"/>
  <c r="E19" i="1"/>
  <c r="E18" i="1"/>
  <c r="D21" i="1"/>
  <c r="E21" i="1" l="1"/>
</calcChain>
</file>

<file path=xl/sharedStrings.xml><?xml version="1.0" encoding="utf-8"?>
<sst xmlns="http://schemas.openxmlformats.org/spreadsheetml/2006/main" count="33" uniqueCount="20">
  <si>
    <t>EJECUCIÓN - MINISTERIO DE DESARROLLO SOCIAL</t>
  </si>
  <si>
    <t>ACTIVIDADES DE LOS PROGRAMAS DEL MDS</t>
  </si>
  <si>
    <t>PRESUPUESTO VIGENTE</t>
  </si>
  <si>
    <t>EJECUCIÓN</t>
  </si>
  <si>
    <t xml:space="preserve">PORCENTAJE DE EJECUCIÓN % </t>
  </si>
  <si>
    <t>ACTIVIDADES CENTRALES ADMINISTRATIVAS</t>
  </si>
  <si>
    <t>ATENCIÓN SOCIAL Y COMEDORES COMUNITARIOS</t>
  </si>
  <si>
    <t>ASISTENCIA A PESCADORES POR VEDA PESQUERA</t>
  </si>
  <si>
    <t>ADMINISTRACION DE DONACION DE ALIMENTOS</t>
  </si>
  <si>
    <t xml:space="preserve">PROTECCIÓN SOCIAL A FAMILIAS DE TEKOPORA </t>
  </si>
  <si>
    <t>FOMENTO DE MICROEMPRENDIMIENTOS A PARTICIPANTES DE TENONDERA</t>
  </si>
  <si>
    <t>REGULARIZACIÓN DE TERRITORIOS SOCIALES, TEKOHA</t>
  </si>
  <si>
    <t>TOTAL A NIVEL ENTIDAD</t>
  </si>
  <si>
    <t>EJECUCIÓN POR CLASE DE PRESUPUESTO Y PROGRAMA</t>
  </si>
  <si>
    <t>CLASE 1 -  "PROGRAMA CENTRAL"</t>
  </si>
  <si>
    <t>CLASE 2 - "PROGRAMAS SUSTANTIVOS"</t>
  </si>
  <si>
    <t>TOTAL A NIVEL ENTIDAD POR PROGRAMA</t>
  </si>
  <si>
    <t xml:space="preserve"> </t>
  </si>
  <si>
    <t>PRESUPUESTO APROBADO 2023</t>
  </si>
  <si>
    <t>EJECUCION AL 31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</si>
</sst>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  <numFmt numFmtId="167" formatCode="&quot;₲&quot;\ #,##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4"/>
      <color theme="2" tint="-0.89999084444715716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Maiandra GD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8"/>
      <color theme="2" tint="-0.89999084444715716"/>
      <name val="Calibri"/>
      <family val="2"/>
      <scheme val="minor"/>
    </font>
    <font>
      <b/>
      <sz val="26"/>
      <color theme="2" tint="-0.89999084444715716"/>
      <name val="Calibri"/>
      <family val="2"/>
      <scheme val="minor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24"/>
      <color rgb="FF16365C"/>
      <name val="Calibri"/>
      <family val="2"/>
      <scheme val="minor"/>
    </font>
    <font>
      <b/>
      <sz val="16"/>
      <color rgb="FF16365C"/>
      <name val="Calibri"/>
      <family val="2"/>
      <scheme val="minor"/>
    </font>
    <font>
      <b/>
      <sz val="18"/>
      <color rgb="FF16365C"/>
      <name val="Calibri"/>
      <family val="2"/>
      <scheme val="minor"/>
    </font>
    <font>
      <b/>
      <sz val="22"/>
      <color rgb="FF16365C"/>
      <name val="Calibri"/>
      <family val="2"/>
      <scheme val="minor"/>
    </font>
    <font>
      <b/>
      <sz val="28"/>
      <color rgb="FF16365C"/>
      <name val="Calibri"/>
      <family val="2"/>
      <scheme val="minor"/>
    </font>
    <font>
      <b/>
      <i/>
      <sz val="36"/>
      <color indexed="8"/>
      <name val="Maiandra GD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E4E2E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165" fontId="3" fillId="2" borderId="0" xfId="1" applyNumberFormat="1" applyFont="1" applyFill="1" applyAlignment="1">
      <alignment vertical="center"/>
    </xf>
    <xf numFmtId="165" fontId="4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165" fontId="8" fillId="3" borderId="0" xfId="1" applyNumberFormat="1" applyFont="1" applyFill="1" applyBorder="1" applyAlignment="1">
      <alignment horizontal="left" vertical="center" wrapText="1"/>
    </xf>
    <xf numFmtId="3" fontId="8" fillId="3" borderId="0" xfId="1" applyNumberFormat="1" applyFont="1" applyFill="1" applyBorder="1" applyAlignment="1">
      <alignment horizontal="center" vertical="center" wrapText="1"/>
    </xf>
    <xf numFmtId="9" fontId="8" fillId="3" borderId="0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Alignment="1">
      <alignment horizontal="center" vertical="center" wrapText="1"/>
    </xf>
    <xf numFmtId="3" fontId="8" fillId="2" borderId="0" xfId="1" applyNumberFormat="1" applyFont="1" applyFill="1" applyBorder="1" applyAlignment="1">
      <alignment horizontal="center" vertical="center" wrapText="1"/>
    </xf>
    <xf numFmtId="165" fontId="8" fillId="3" borderId="0" xfId="1" applyNumberFormat="1" applyFont="1" applyFill="1" applyAlignment="1">
      <alignment horizontal="left" vertical="center" wrapText="1"/>
    </xf>
    <xf numFmtId="167" fontId="8" fillId="2" borderId="0" xfId="1" applyNumberFormat="1" applyFont="1" applyFill="1" applyAlignment="1">
      <alignment horizontal="center" vertical="center" wrapText="1"/>
    </xf>
    <xf numFmtId="9" fontId="8" fillId="3" borderId="0" xfId="1" applyNumberFormat="1" applyFont="1" applyFill="1" applyAlignment="1">
      <alignment horizontal="center" vertical="center" wrapText="1"/>
    </xf>
    <xf numFmtId="165" fontId="10" fillId="0" borderId="0" xfId="1" applyNumberFormat="1" applyFont="1" applyAlignment="1">
      <alignment horizontal="center" vertical="center" wrapText="1"/>
    </xf>
    <xf numFmtId="165" fontId="8" fillId="3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1" fillId="0" borderId="0" xfId="1" applyNumberFormat="1" applyFont="1" applyAlignment="1">
      <alignment horizontal="center" vertical="center" wrapText="1"/>
    </xf>
    <xf numFmtId="165" fontId="12" fillId="2" borderId="0" xfId="1" applyNumberFormat="1" applyFont="1" applyFill="1" applyAlignment="1">
      <alignment horizontal="left" vertical="center" wrapText="1"/>
    </xf>
    <xf numFmtId="165" fontId="12" fillId="2" borderId="0" xfId="1" applyNumberFormat="1" applyFont="1" applyFill="1" applyAlignment="1">
      <alignment horizontal="center" vertical="center" wrapText="1"/>
    </xf>
    <xf numFmtId="9" fontId="12" fillId="2" borderId="0" xfId="1" applyNumberFormat="1" applyFont="1" applyFill="1" applyAlignment="1">
      <alignment horizontal="center" vertical="center" wrapText="1"/>
    </xf>
    <xf numFmtId="165" fontId="12" fillId="3" borderId="0" xfId="1" applyNumberFormat="1" applyFont="1" applyFill="1" applyAlignment="1">
      <alignment horizontal="center" vertical="center" wrapText="1"/>
    </xf>
    <xf numFmtId="165" fontId="14" fillId="0" borderId="0" xfId="1" applyNumberFormat="1" applyFont="1" applyAlignment="1">
      <alignment horizontal="center" vertical="center" wrapText="1"/>
    </xf>
    <xf numFmtId="3" fontId="8" fillId="3" borderId="0" xfId="1" applyNumberFormat="1" applyFont="1" applyFill="1" applyAlignment="1">
      <alignment horizontal="center" vertical="center" wrapText="1"/>
    </xf>
    <xf numFmtId="9" fontId="8" fillId="3" borderId="0" xfId="2" applyFont="1" applyFill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165" fontId="4" fillId="0" borderId="0" xfId="1" applyNumberFormat="1" applyFont="1" applyAlignment="1">
      <alignment horizontal="left" vertical="center" wrapText="1"/>
    </xf>
    <xf numFmtId="9" fontId="4" fillId="0" borderId="0" xfId="1" applyNumberFormat="1" applyFont="1" applyAlignment="1">
      <alignment horizontal="center" vertical="center" wrapText="1"/>
    </xf>
    <xf numFmtId="165" fontId="17" fillId="2" borderId="0" xfId="1" applyNumberFormat="1" applyFont="1" applyFill="1" applyAlignment="1">
      <alignment vertical="center" wrapText="1"/>
    </xf>
    <xf numFmtId="165" fontId="18" fillId="2" borderId="0" xfId="1" applyNumberFormat="1" applyFont="1" applyFill="1" applyAlignment="1">
      <alignment horizontal="center" vertical="center" wrapText="1"/>
    </xf>
    <xf numFmtId="165" fontId="20" fillId="6" borderId="0" xfId="1" applyNumberFormat="1" applyFont="1" applyFill="1" applyAlignment="1">
      <alignment horizontal="center" vertical="center" wrapText="1"/>
    </xf>
    <xf numFmtId="3" fontId="15" fillId="6" borderId="0" xfId="1" applyNumberFormat="1" applyFont="1" applyFill="1" applyAlignment="1">
      <alignment horizontal="center" vertical="center" wrapText="1"/>
    </xf>
    <xf numFmtId="9" fontId="16" fillId="6" borderId="0" xfId="1" applyNumberFormat="1" applyFont="1" applyFill="1" applyAlignment="1">
      <alignment horizontal="center" vertical="center" wrapText="1"/>
    </xf>
    <xf numFmtId="165" fontId="20" fillId="6" borderId="0" xfId="1" applyNumberFormat="1" applyFont="1" applyFill="1" applyAlignment="1">
      <alignment horizontal="left" vertical="center" wrapText="1"/>
    </xf>
    <xf numFmtId="165" fontId="21" fillId="6" borderId="0" xfId="1" applyNumberFormat="1" applyFont="1" applyFill="1" applyAlignment="1">
      <alignment horizontal="left" vertical="center" wrapText="1"/>
    </xf>
    <xf numFmtId="3" fontId="21" fillId="6" borderId="0" xfId="1" applyNumberFormat="1" applyFont="1" applyFill="1" applyAlignment="1">
      <alignment horizontal="center" vertical="center" wrapText="1"/>
    </xf>
    <xf numFmtId="9" fontId="23" fillId="6" borderId="0" xfId="1" applyNumberFormat="1" applyFont="1" applyFill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165" fontId="5" fillId="4" borderId="0" xfId="1" applyNumberFormat="1" applyFont="1" applyFill="1" applyAlignment="1">
      <alignment horizontal="center" vertical="center" wrapText="1"/>
    </xf>
    <xf numFmtId="166" fontId="19" fillId="5" borderId="0" xfId="1" applyNumberFormat="1" applyFont="1" applyFill="1" applyAlignment="1">
      <alignment horizontal="center" vertical="center" wrapText="1"/>
    </xf>
    <xf numFmtId="166" fontId="22" fillId="5" borderId="0" xfId="1" applyNumberFormat="1" applyFont="1" applyFill="1" applyAlignment="1">
      <alignment horizontal="center" vertical="center" wrapText="1"/>
    </xf>
    <xf numFmtId="165" fontId="17" fillId="2" borderId="0" xfId="1" applyNumberFormat="1" applyFont="1" applyFill="1" applyAlignment="1">
      <alignment horizontal="center" vertical="center" wrapText="1"/>
    </xf>
    <xf numFmtId="165" fontId="24" fillId="2" borderId="0" xfId="1" applyNumberFormat="1" applyFont="1" applyFill="1" applyAlignment="1">
      <alignment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16365C"/>
      <color rgb="FFE4E2EC"/>
      <color rgb="FFC4D79B"/>
      <color rgb="FFC4D7FF"/>
      <color rgb="FFDA9694"/>
      <color rgb="FFFB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sz="2400" b="1" i="1"/>
              <a:t>EJECUCIÓN</a:t>
            </a:r>
            <a:r>
              <a:rPr lang="es-PY" sz="2400" b="1" i="1" baseline="0"/>
              <a:t> GLOBAL AL 31/07/2023</a:t>
            </a:r>
          </a:p>
          <a:p>
            <a:pPr>
              <a:defRPr sz="2400" b="1" i="1"/>
            </a:pPr>
            <a:r>
              <a:rPr lang="es-PY" sz="2400" b="1" i="1" baseline="0"/>
              <a:t>46%</a:t>
            </a:r>
            <a:endParaRPr lang="es-PY" sz="2400" b="1" i="1"/>
          </a:p>
        </c:rich>
      </c:tx>
      <c:layout>
        <c:manualLayout>
          <c:xMode val="edge"/>
          <c:yMode val="edge"/>
          <c:x val="0.37092831962397182"/>
          <c:y val="2.1308980213089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Torta!$R$22:$R$28</c:f>
              <c:strCache>
                <c:ptCount val="7"/>
                <c:pt idx="0">
                  <c:v>ACTIVIDADES CENTRALES ADMINISTRATIVAS</c:v>
                </c:pt>
                <c:pt idx="1">
                  <c:v>ATENCIÓN SOCIAL Y COMEDORES COMUNITARIOS</c:v>
                </c:pt>
                <c:pt idx="2">
                  <c:v>ASISTENCIA A PESCADORES POR VEDA PESQUERA</c:v>
                </c:pt>
                <c:pt idx="3">
                  <c:v>ADMINISTRACION DE DONACION DE ALIMENTOS</c:v>
                </c:pt>
                <c:pt idx="4">
                  <c:v>PROTECCIÓN SOCIAL A FAMILIAS DE TEKOPORA </c:v>
                </c:pt>
                <c:pt idx="5">
                  <c:v>FOMENTO DE MICROEMPRENDIMIENTOS A PARTICIPANTES DE TENONDERA</c:v>
                </c:pt>
                <c:pt idx="6">
                  <c:v>REGULARIZACIÓN DE TERRITORIOS SOCIALES, TEKOHA</c:v>
                </c:pt>
              </c:strCache>
            </c:strRef>
          </c:cat>
          <c:val>
            <c:numRef>
              <c:f>Torta!$S$22:$S$28</c:f>
              <c:numCache>
                <c:formatCode>0%</c:formatCode>
                <c:ptCount val="7"/>
                <c:pt idx="0">
                  <c:v>0.55004459985937271</c:v>
                </c:pt>
                <c:pt idx="1">
                  <c:v>0.32299016955495075</c:v>
                </c:pt>
                <c:pt idx="2">
                  <c:v>4.1812652450282227E-2</c:v>
                </c:pt>
                <c:pt idx="3">
                  <c:v>7.820961333333333E-2</c:v>
                </c:pt>
                <c:pt idx="4">
                  <c:v>0.50340426852556286</c:v>
                </c:pt>
                <c:pt idx="5">
                  <c:v>0.52219628827592657</c:v>
                </c:pt>
                <c:pt idx="6">
                  <c:v>1.9549008268562925E-2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1-4A5C-B88B-82A686A1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404532</xdr:colOff>
      <xdr:row>0</xdr:row>
      <xdr:rowOff>235324</xdr:rowOff>
    </xdr:from>
    <xdr:to>
      <xdr:col>0</xdr:col>
      <xdr:colOff>2228331</xdr:colOff>
      <xdr:row>0</xdr:row>
      <xdr:rowOff>997323</xdr:rowOff>
    </xdr:to>
    <xdr:pic>
      <xdr:nvPicPr>
        <xdr:cNvPr id="2" name="Imagen 1" descr="C:\Users\Letiscia Ramoa\Desktop\logoInstitucion.png">
          <a:extLst>
            <a:ext uri="{FF2B5EF4-FFF2-40B4-BE49-F238E27FC236}">
              <a16:creationId xmlns:a16="http://schemas.microsoft.com/office/drawing/2014/main" id="{DEEDCA5E-2F34-4C16-960F-8D64C209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532" y="235324"/>
          <a:ext cx="1823799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567803</xdr:colOff>
      <xdr:row>0</xdr:row>
      <xdr:rowOff>329045</xdr:rowOff>
    </xdr:from>
    <xdr:to>
      <xdr:col>2</xdr:col>
      <xdr:colOff>34637</xdr:colOff>
      <xdr:row>0</xdr:row>
      <xdr:rowOff>840440</xdr:rowOff>
    </xdr:to>
    <xdr:pic>
      <xdr:nvPicPr>
        <xdr:cNvPr id="3" name="Imagen 2" descr="C:\Users\Letiscia Ramoa\Desktop\gobiernoNacional.png">
          <a:extLst>
            <a:ext uri="{FF2B5EF4-FFF2-40B4-BE49-F238E27FC236}">
              <a16:creationId xmlns:a16="http://schemas.microsoft.com/office/drawing/2014/main" id="{B8D0BCEE-8D38-4CB9-9824-D5B052D8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5712" y="329045"/>
          <a:ext cx="2289698" cy="511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78441</xdr:colOff>
      <xdr:row>0</xdr:row>
      <xdr:rowOff>148478</xdr:rowOff>
    </xdr:from>
    <xdr:to>
      <xdr:col>4</xdr:col>
      <xdr:colOff>1489822</xdr:colOff>
      <xdr:row>0</xdr:row>
      <xdr:rowOff>969281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FFB66AA-C0A9-45C9-B798-F2B37482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9541" y="148478"/>
          <a:ext cx="1411381" cy="82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446561</xdr:colOff>
      <xdr:row>0</xdr:row>
      <xdr:rowOff>200230</xdr:rowOff>
    </xdr:from>
    <xdr:to>
      <xdr:col>4</xdr:col>
      <xdr:colOff>179862</xdr:colOff>
      <xdr:row>1</xdr:row>
      <xdr:rowOff>66725</xdr:rowOff>
    </xdr:to>
    <xdr:pic>
      <xdr:nvPicPr>
        <xdr:cNvPr id="3" name="Imagen 1" descr="C:\Users\Letiscia Ramoa\Desktop\logoInstitucion.png">
          <a:extLst>
            <a:ext uri="{FF2B5EF4-FFF2-40B4-BE49-F238E27FC236}">
              <a16:creationId xmlns:a16="http://schemas.microsoft.com/office/drawing/2014/main" id="{B56004E0-B443-489D-8F60-DE718F67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561" y="200230"/>
          <a:ext cx="2714626" cy="1019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802324</xdr:colOff>
      <xdr:row>0</xdr:row>
      <xdr:rowOff>305871</xdr:rowOff>
    </xdr:from>
    <xdr:to>
      <xdr:col>11</xdr:col>
      <xdr:colOff>596239</xdr:colOff>
      <xdr:row>0</xdr:row>
      <xdr:rowOff>1011858</xdr:rowOff>
    </xdr:to>
    <xdr:pic>
      <xdr:nvPicPr>
        <xdr:cNvPr id="4" name="Imagen 2" descr="C:\Users\Letiscia Ramoa\Desktop\gobiernoNacional.png">
          <a:extLst>
            <a:ext uri="{FF2B5EF4-FFF2-40B4-BE49-F238E27FC236}">
              <a16:creationId xmlns:a16="http://schemas.microsoft.com/office/drawing/2014/main" id="{974A19BD-1C15-459E-86CD-AD0D4DE2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1649" y="305871"/>
          <a:ext cx="2298990" cy="705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3542310</xdr:colOff>
      <xdr:row>0</xdr:row>
      <xdr:rowOff>142833</xdr:rowOff>
    </xdr:from>
    <xdr:to>
      <xdr:col>15</xdr:col>
      <xdr:colOff>211282</xdr:colOff>
      <xdr:row>1</xdr:row>
      <xdr:rowOff>177285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86FBAB90-B8ED-4B18-85A8-E9CBAC7E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0710" y="142833"/>
          <a:ext cx="2050597" cy="1186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</xdr:row>
      <xdr:rowOff>133350</xdr:rowOff>
    </xdr:from>
    <xdr:to>
      <xdr:col>16</xdr:col>
      <xdr:colOff>0</xdr:colOff>
      <xdr:row>46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23"/>
  <sheetViews>
    <sheetView view="pageBreakPreview" zoomScale="60" zoomScaleNormal="55" workbookViewId="0">
      <selection activeCell="C6" sqref="C6"/>
    </sheetView>
  </sheetViews>
  <sheetFormatPr baseColWidth="10" defaultRowHeight="15" x14ac:dyDescent="0.25"/>
  <cols>
    <col min="1" max="1" width="81.42578125" style="25" customWidth="1"/>
    <col min="2" max="2" width="42.42578125" style="4" bestFit="1" customWidth="1"/>
    <col min="3" max="3" width="34.42578125" style="4" customWidth="1"/>
    <col min="4" max="4" width="30.85546875" style="4" customWidth="1"/>
    <col min="5" max="5" width="27.140625" style="26" customWidth="1"/>
    <col min="6" max="16384" width="11.42578125" style="4"/>
  </cols>
  <sheetData>
    <row r="1" spans="1:5" s="2" customFormat="1" ht="95.25" customHeight="1" x14ac:dyDescent="0.25">
      <c r="A1" s="1"/>
      <c r="B1" s="1"/>
      <c r="C1" s="1"/>
      <c r="D1" s="1"/>
      <c r="E1" s="1"/>
    </row>
    <row r="2" spans="1:5" s="3" customFormat="1" ht="60" customHeight="1" x14ac:dyDescent="0.25">
      <c r="A2" s="38" t="s">
        <v>0</v>
      </c>
      <c r="B2" s="38"/>
      <c r="C2" s="38"/>
      <c r="D2" s="38"/>
      <c r="E2" s="38"/>
    </row>
    <row r="3" spans="1:5" ht="44.25" customHeight="1" x14ac:dyDescent="0.25">
      <c r="A3" s="39" t="s">
        <v>19</v>
      </c>
      <c r="B3" s="39"/>
      <c r="C3" s="39"/>
      <c r="D3" s="39"/>
      <c r="E3" s="39"/>
    </row>
    <row r="4" spans="1:5" s="16" customFormat="1" ht="42" customHeight="1" x14ac:dyDescent="0.25">
      <c r="A4" s="29" t="s">
        <v>1</v>
      </c>
      <c r="B4" s="29" t="s">
        <v>18</v>
      </c>
      <c r="C4" s="29" t="s">
        <v>2</v>
      </c>
      <c r="D4" s="29" t="s">
        <v>3</v>
      </c>
      <c r="E4" s="29" t="s">
        <v>4</v>
      </c>
    </row>
    <row r="5" spans="1:5" s="8" customFormat="1" ht="43.5" customHeight="1" x14ac:dyDescent="0.25">
      <c r="A5" s="5" t="s">
        <v>5</v>
      </c>
      <c r="B5" s="6">
        <v>48691220827</v>
      </c>
      <c r="C5" s="6">
        <v>48820804160</v>
      </c>
      <c r="D5" s="6">
        <v>26853619689</v>
      </c>
      <c r="E5" s="7">
        <f>+D5/C5</f>
        <v>0.55004459985937271</v>
      </c>
    </row>
    <row r="6" spans="1:5" s="8" customFormat="1" ht="43.5" customHeight="1" x14ac:dyDescent="0.25">
      <c r="A6" s="5" t="s">
        <v>6</v>
      </c>
      <c r="B6" s="6">
        <v>11044193520</v>
      </c>
      <c r="C6" s="6">
        <v>11117193520</v>
      </c>
      <c r="D6" s="6">
        <v>3590744220</v>
      </c>
      <c r="E6" s="7">
        <f t="shared" ref="E6:E11" si="0">+D6/C6</f>
        <v>0.32299016955495075</v>
      </c>
    </row>
    <row r="7" spans="1:5" s="8" customFormat="1" ht="43.5" customHeight="1" x14ac:dyDescent="0.25">
      <c r="A7" s="5" t="s">
        <v>7</v>
      </c>
      <c r="B7" s="6">
        <v>6550330805</v>
      </c>
      <c r="C7" s="6">
        <v>6577330805</v>
      </c>
      <c r="D7" s="6">
        <v>275015647</v>
      </c>
      <c r="E7" s="7">
        <f>+D7/C7</f>
        <v>4.1812652450282227E-2</v>
      </c>
    </row>
    <row r="8" spans="1:5" s="8" customFormat="1" ht="43.5" customHeight="1" x14ac:dyDescent="0.25">
      <c r="A8" s="5" t="s">
        <v>8</v>
      </c>
      <c r="B8" s="6">
        <v>300000000</v>
      </c>
      <c r="C8" s="6">
        <v>300000000</v>
      </c>
      <c r="D8" s="6">
        <v>23462884</v>
      </c>
      <c r="E8" s="7">
        <f t="shared" si="0"/>
        <v>7.820961333333333E-2</v>
      </c>
    </row>
    <row r="9" spans="1:5" s="8" customFormat="1" ht="43.5" customHeight="1" x14ac:dyDescent="0.25">
      <c r="A9" s="5" t="s">
        <v>9</v>
      </c>
      <c r="B9" s="9">
        <v>441940954410</v>
      </c>
      <c r="C9" s="9">
        <v>442520954410</v>
      </c>
      <c r="D9" s="9">
        <v>222766937362</v>
      </c>
      <c r="E9" s="7">
        <f t="shared" si="0"/>
        <v>0.50340426852556286</v>
      </c>
    </row>
    <row r="10" spans="1:5" s="8" customFormat="1" ht="43.5" customHeight="1" x14ac:dyDescent="0.25">
      <c r="A10" s="5" t="s">
        <v>10</v>
      </c>
      <c r="B10" s="9">
        <v>34571499652</v>
      </c>
      <c r="C10" s="9">
        <v>34691499652</v>
      </c>
      <c r="D10" s="9">
        <v>18115772353</v>
      </c>
      <c r="E10" s="7">
        <f t="shared" si="0"/>
        <v>0.52219628827592657</v>
      </c>
    </row>
    <row r="11" spans="1:5" s="8" customFormat="1" ht="43.5" customHeight="1" x14ac:dyDescent="0.25">
      <c r="A11" s="5" t="s">
        <v>11</v>
      </c>
      <c r="B11" s="9">
        <v>49376000000</v>
      </c>
      <c r="C11" s="9">
        <v>48376000000</v>
      </c>
      <c r="D11" s="9">
        <v>945702824</v>
      </c>
      <c r="E11" s="7">
        <f t="shared" si="0"/>
        <v>1.9549008268562925E-2</v>
      </c>
    </row>
    <row r="12" spans="1:5" s="8" customFormat="1" ht="9.75" customHeight="1" x14ac:dyDescent="0.25">
      <c r="A12" s="10"/>
      <c r="B12" s="11"/>
      <c r="C12" s="11"/>
      <c r="D12" s="11"/>
      <c r="E12" s="12"/>
    </row>
    <row r="13" spans="1:5" s="13" customFormat="1" ht="35.25" customHeight="1" x14ac:dyDescent="0.25">
      <c r="A13" s="33" t="s">
        <v>12</v>
      </c>
      <c r="B13" s="34">
        <f>SUM(B5:B12)</f>
        <v>592474199214</v>
      </c>
      <c r="C13" s="34">
        <f>SUM(C5:C12)</f>
        <v>592403782547</v>
      </c>
      <c r="D13" s="34">
        <f>SUM(D5:D12)</f>
        <v>272571254979</v>
      </c>
      <c r="E13" s="35">
        <f>+D13/C13</f>
        <v>0.46011059181137959</v>
      </c>
    </row>
    <row r="14" spans="1:5" s="15" customFormat="1" ht="12.75" customHeight="1" x14ac:dyDescent="0.25">
      <c r="A14" s="10"/>
      <c r="B14" s="14"/>
      <c r="C14" s="14"/>
      <c r="D14" s="14"/>
      <c r="E14" s="12"/>
    </row>
    <row r="15" spans="1:5" ht="44.25" customHeight="1" x14ac:dyDescent="0.25">
      <c r="A15" s="40" t="s">
        <v>13</v>
      </c>
      <c r="B15" s="40"/>
      <c r="C15" s="40"/>
      <c r="D15" s="40"/>
      <c r="E15" s="40"/>
    </row>
    <row r="16" spans="1:5" s="16" customFormat="1" ht="42" customHeight="1" x14ac:dyDescent="0.25">
      <c r="A16" s="29"/>
      <c r="B16" s="29" t="s">
        <v>18</v>
      </c>
      <c r="C16" s="29" t="s">
        <v>2</v>
      </c>
      <c r="D16" s="29" t="s">
        <v>3</v>
      </c>
      <c r="E16" s="29" t="s">
        <v>4</v>
      </c>
    </row>
    <row r="17" spans="1:5" s="21" customFormat="1" x14ac:dyDescent="0.25">
      <c r="A17" s="17"/>
      <c r="B17" s="18"/>
      <c r="C17" s="18"/>
      <c r="D17" s="19"/>
      <c r="E17" s="20"/>
    </row>
    <row r="18" spans="1:5" s="24" customFormat="1" ht="42" customHeight="1" x14ac:dyDescent="0.25">
      <c r="A18" s="10" t="s">
        <v>14</v>
      </c>
      <c r="B18" s="22">
        <f>SUM(B5:B8)</f>
        <v>66585745152</v>
      </c>
      <c r="C18" s="22">
        <f>SUM(C5:C8)</f>
        <v>66815328485</v>
      </c>
      <c r="D18" s="22">
        <f>SUM(D5:D8)</f>
        <v>30742842440</v>
      </c>
      <c r="E18" s="23">
        <f>+D18/C18</f>
        <v>0.46011661002163223</v>
      </c>
    </row>
    <row r="19" spans="1:5" s="24" customFormat="1" ht="35.25" customHeight="1" x14ac:dyDescent="0.25">
      <c r="A19" s="10" t="s">
        <v>15</v>
      </c>
      <c r="B19" s="22">
        <f>SUM(B9:B11)</f>
        <v>525888454062</v>
      </c>
      <c r="C19" s="22">
        <f>SUM(C9:C11)</f>
        <v>525588454062</v>
      </c>
      <c r="D19" s="22">
        <f>SUM(D9:D11)</f>
        <v>241828412539</v>
      </c>
      <c r="E19" s="23">
        <f>+D19/C19</f>
        <v>0.4601098267475891</v>
      </c>
    </row>
    <row r="20" spans="1:5" s="24" customFormat="1" ht="18.75" customHeight="1" x14ac:dyDescent="0.25">
      <c r="A20" s="10"/>
      <c r="B20" s="22"/>
      <c r="C20" s="22"/>
      <c r="D20" s="22"/>
      <c r="E20" s="23"/>
    </row>
    <row r="21" spans="1:5" s="24" customFormat="1" ht="27.75" customHeight="1" x14ac:dyDescent="0.25">
      <c r="A21" s="32" t="s">
        <v>16</v>
      </c>
      <c r="B21" s="30">
        <f>SUM(B18:B20)</f>
        <v>592474199214</v>
      </c>
      <c r="C21" s="30">
        <f>SUM(C18:C20)</f>
        <v>592403782547</v>
      </c>
      <c r="D21" s="30">
        <f>SUM(D18:D20)</f>
        <v>272571254979</v>
      </c>
      <c r="E21" s="31">
        <f>+D21/C21</f>
        <v>0.46011059181137959</v>
      </c>
    </row>
    <row r="23" spans="1:5" ht="9.75" customHeight="1" x14ac:dyDescent="0.25"/>
  </sheetData>
  <mergeCells count="3">
    <mergeCell ref="A2:E2"/>
    <mergeCell ref="A3:E3"/>
    <mergeCell ref="A15:E15"/>
  </mergeCells>
  <printOptions horizontalCentered="1"/>
  <pageMargins left="0.51181102362204722" right="0.31496062992125984" top="0.35433070866141736" bottom="0.15748031496062992" header="0.31496062992125984" footer="0.19685039370078741"/>
  <pageSetup paperSize="9" scale="64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tabSelected="1" view="pageBreakPreview" zoomScale="50" zoomScaleSheetLayoutView="50" workbookViewId="0">
      <selection activeCell="R5" sqref="R5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  <col min="18" max="18" width="106.28515625" style="37" customWidth="1"/>
    <col min="19" max="19" width="20.85546875" customWidth="1"/>
  </cols>
  <sheetData>
    <row r="1" spans="1:18" s="28" customFormat="1" ht="90.75" customHeight="1" x14ac:dyDescent="0.25">
      <c r="A1" s="41"/>
      <c r="B1" s="41"/>
      <c r="C1" s="41"/>
      <c r="D1" s="41"/>
      <c r="E1" s="41"/>
      <c r="F1" s="42"/>
      <c r="G1" s="27"/>
      <c r="H1" s="27"/>
    </row>
    <row r="15" spans="1:18" x14ac:dyDescent="0.25">
      <c r="R15" s="36"/>
    </row>
    <row r="21" spans="18:19" ht="31.5" x14ac:dyDescent="0.25">
      <c r="R21" s="38" t="s">
        <v>0</v>
      </c>
      <c r="S21" s="38"/>
    </row>
    <row r="22" spans="18:19" ht="18.75" x14ac:dyDescent="0.25">
      <c r="R22" s="5" t="s">
        <v>5</v>
      </c>
      <c r="S22" s="7">
        <f>'31-7-2023'!E5</f>
        <v>0.55004459985937271</v>
      </c>
    </row>
    <row r="23" spans="18:19" ht="18.75" x14ac:dyDescent="0.25">
      <c r="R23" s="5" t="s">
        <v>6</v>
      </c>
      <c r="S23" s="7">
        <f>'31-7-2023'!E6</f>
        <v>0.32299016955495075</v>
      </c>
    </row>
    <row r="24" spans="18:19" ht="18.75" x14ac:dyDescent="0.25">
      <c r="R24" s="5" t="s">
        <v>7</v>
      </c>
      <c r="S24" s="7">
        <f>'31-7-2023'!E7</f>
        <v>4.1812652450282227E-2</v>
      </c>
    </row>
    <row r="25" spans="18:19" ht="18.75" x14ac:dyDescent="0.25">
      <c r="R25" s="5" t="s">
        <v>8</v>
      </c>
      <c r="S25" s="7">
        <f>'31-7-2023'!E8</f>
        <v>7.820961333333333E-2</v>
      </c>
    </row>
    <row r="26" spans="18:19" ht="18.75" x14ac:dyDescent="0.25">
      <c r="R26" s="5" t="s">
        <v>9</v>
      </c>
      <c r="S26" s="7">
        <f>'31-7-2023'!E9</f>
        <v>0.50340426852556286</v>
      </c>
    </row>
    <row r="27" spans="18:19" ht="18.75" x14ac:dyDescent="0.25">
      <c r="R27" s="5" t="s">
        <v>10</v>
      </c>
      <c r="S27" s="7">
        <f>'31-7-2023'!E10</f>
        <v>0.52219628827592657</v>
      </c>
    </row>
    <row r="28" spans="18:19" ht="18.75" x14ac:dyDescent="0.25">
      <c r="R28" s="5" t="s">
        <v>11</v>
      </c>
      <c r="S28" s="7">
        <f>'31-7-2023'!E11</f>
        <v>1.9549008268562925E-2</v>
      </c>
    </row>
    <row r="29" spans="18:19" ht="36" x14ac:dyDescent="0.25">
      <c r="R29" s="33" t="s">
        <v>12</v>
      </c>
      <c r="S29" s="35">
        <f>'31-7-2023'!E13</f>
        <v>0.46011059181137959</v>
      </c>
    </row>
    <row r="34" spans="3:3" ht="254.25" customHeight="1" x14ac:dyDescent="0.25"/>
    <row r="47" spans="3:3" x14ac:dyDescent="0.25">
      <c r="C47" t="s">
        <v>17</v>
      </c>
    </row>
  </sheetData>
  <mergeCells count="2">
    <mergeCell ref="A1:E1"/>
    <mergeCell ref="R21:S21"/>
  </mergeCells>
  <printOptions horizontalCentered="1"/>
  <pageMargins left="0.70866141732283472" right="0.86614173228346458" top="0.34" bottom="0.2" header="0.31496062992125984" footer="0.2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31-7-2023</vt:lpstr>
      <vt:lpstr>Torta</vt:lpstr>
      <vt:lpstr>'31-7-2023'!Área_de_impresión</vt:lpstr>
      <vt:lpstr>Torta!Área_de_impresión</vt:lpstr>
      <vt:lpstr>'31-7-2023'!Print_Area</vt:lpstr>
      <vt:lpstr>Torta!Print_Area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2023-08-01T13:27:55Z</cp:lastPrinted>
  <dcterms:created xsi:type="dcterms:W3CDTF">2023-03-01T11:48:21Z</dcterms:created>
  <dcterms:modified xsi:type="dcterms:W3CDTF">2023-08-01T14:13:43Z</dcterms:modified>
</cp:coreProperties>
</file>