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ropbox\DF - PRESUPUESTO 2022\EJECUCION MENSUAL\02 FEBRERO\"/>
    </mc:Choice>
  </mc:AlternateContent>
  <bookViews>
    <workbookView xWindow="-120" yWindow="-120" windowWidth="21840" windowHeight="13290"/>
  </bookViews>
  <sheets>
    <sheet name="28 -02-2022" sheetId="8" r:id="rId1"/>
    <sheet name="Torta" sheetId="9" r:id="rId2"/>
  </sheets>
  <definedNames>
    <definedName name="_xlnm.Print_Area" localSheetId="0">'28 -02-2022'!$A$1:$F$26</definedName>
    <definedName name="_xlnm.Print_Area" localSheetId="1">Torta!$A$1:$P$49</definedName>
    <definedName name="Print_Area" localSheetId="0">'28 -02-2022'!$A$1:$F$23</definedName>
    <definedName name="Print_Area" localSheetId="1">Torta!$A$1:$N$47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8" l="1"/>
  <c r="C14" i="8"/>
  <c r="E7" i="8"/>
  <c r="E9" i="8" l="1"/>
  <c r="E10" i="8" l="1"/>
  <c r="D19" i="8" l="1"/>
  <c r="C19" i="8"/>
  <c r="B19" i="8"/>
  <c r="D20" i="8"/>
  <c r="C20" i="8"/>
  <c r="B20" i="8"/>
  <c r="B22" i="8" l="1"/>
  <c r="E20" i="8"/>
  <c r="C22" i="8"/>
  <c r="E19" i="8"/>
  <c r="D22" i="8"/>
  <c r="E22" i="8" l="1"/>
  <c r="D14" i="8"/>
  <c r="E14" i="8" l="1"/>
  <c r="E12" i="8"/>
  <c r="E6" i="8" l="1"/>
  <c r="E8" i="8"/>
  <c r="E11" i="8"/>
  <c r="E5" i="8" l="1"/>
</calcChain>
</file>

<file path=xl/sharedStrings.xml><?xml version="1.0" encoding="utf-8"?>
<sst xmlns="http://schemas.openxmlformats.org/spreadsheetml/2006/main" count="25" uniqueCount="21">
  <si>
    <t>EJECUCIÓN</t>
  </si>
  <si>
    <t xml:space="preserve">PORCENTAJE DE EJECUCIÓN % </t>
  </si>
  <si>
    <t>TOTAL A NIVEL ENTIDAD</t>
  </si>
  <si>
    <t xml:space="preserve"> </t>
  </si>
  <si>
    <t>PRESUPUESTO VIGENTE</t>
  </si>
  <si>
    <t>EJECUCIÓN - MINISTERIO DE DESARROLLO SOCIAL</t>
  </si>
  <si>
    <t>TOTAL A NIVEL ENTIDAD POR PROGRAMA</t>
  </si>
  <si>
    <t>ACTIVIDADES CENTRALES ADMINISTRATIVAS</t>
  </si>
  <si>
    <t>ATENCIÓN SOCIAL Y COMEDORES COMUNITARIOS</t>
  </si>
  <si>
    <t>ASISTENCIA A PESCADORES POR VEDA PESQUERA</t>
  </si>
  <si>
    <t>FOMENTO DE MICROEMPRENDIMIENTOS A PARTICIPANTES DE TENONDERA</t>
  </si>
  <si>
    <t>REGULARIZACIÓN DE TERRITORIOS SOCIALES, TEKOHA</t>
  </si>
  <si>
    <t>PROTECCIÓN SOCIAL A FAMILIAS DE TEKOPORA FF10 Y FF20</t>
  </si>
  <si>
    <t>TRAN. MONETARIAS A FAMILIAS AFECTADAS POR COVID19- ADICIONAL</t>
  </si>
  <si>
    <t>ACTIVIDADES DE LOS PROGRAMAS DEL MDS</t>
  </si>
  <si>
    <t>CLASE 1 -  "PROGRAMA CENTRAL"</t>
  </si>
  <si>
    <t>CLASE 2 - "PROGRAMAS SUSTANTIVOS"</t>
  </si>
  <si>
    <t>ATENCIÓN SOCIAL Y COMEDORES COMUNITARIOS - OLLAS POPULARES -FF20 - OF 817 - COVID19 - ADICIONAL</t>
  </si>
  <si>
    <t>EJECUCION AL 28 FEBRERO DE 2022</t>
  </si>
  <si>
    <t>PRESUPUESTO APROBADO 2022</t>
  </si>
  <si>
    <t>EJECUCIÓN POR CLASE DE PRESUPUESTO Y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</si>
</sst>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24"/>
      <color theme="2" tint="-0.89999084444715716"/>
      <name val="Calibri"/>
      <family val="2"/>
      <scheme val="minor"/>
    </font>
    <font>
      <b/>
      <sz val="18"/>
      <color theme="2" tint="-0.89999084444715716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4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26"/>
      <color theme="2" tint="-0.899990844447157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48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5" fontId="11" fillId="0" borderId="0" xfId="1" applyNumberFormat="1" applyFont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4" fillId="2" borderId="0" xfId="1" applyNumberFormat="1" applyFont="1" applyFill="1" applyAlignment="1">
      <alignment horizontal="center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4" fillId="3" borderId="0" xfId="1" applyNumberFormat="1" applyFont="1" applyFill="1" applyAlignment="1">
      <alignment horizontal="left" vertical="center" wrapText="1"/>
    </xf>
    <xf numFmtId="165" fontId="14" fillId="3" borderId="0" xfId="1" applyNumberFormat="1" applyFont="1" applyFill="1" applyAlignment="1">
      <alignment horizontal="center" vertical="center" wrapText="1"/>
    </xf>
    <xf numFmtId="9" fontId="14" fillId="3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19" fillId="2" borderId="0" xfId="1" applyNumberFormat="1" applyFont="1" applyFill="1" applyAlignment="1">
      <alignment horizontal="center" vertical="center" wrapText="1"/>
    </xf>
    <xf numFmtId="165" fontId="19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65" fontId="12" fillId="5" borderId="0" xfId="1" applyNumberFormat="1" applyFont="1" applyFill="1" applyAlignment="1">
      <alignment horizontal="left" vertical="center" wrapText="1"/>
    </xf>
    <xf numFmtId="165" fontId="18" fillId="5" borderId="0" xfId="1" applyNumberFormat="1" applyFont="1" applyFill="1" applyAlignment="1">
      <alignment horizontal="left" vertical="center" wrapText="1"/>
    </xf>
    <xf numFmtId="167" fontId="10" fillId="3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left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2" fillId="5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 wrapText="1"/>
    </xf>
    <xf numFmtId="3" fontId="21" fillId="5" borderId="0" xfId="1" applyNumberFormat="1" applyFont="1" applyFill="1" applyAlignment="1">
      <alignment horizontal="center" vertical="center" wrapText="1"/>
    </xf>
    <xf numFmtId="165" fontId="22" fillId="5" borderId="0" xfId="1" applyNumberFormat="1" applyFont="1" applyFill="1" applyAlignment="1">
      <alignment horizontal="left" vertical="center" wrapText="1"/>
    </xf>
    <xf numFmtId="9" fontId="10" fillId="2" borderId="0" xfId="1" applyNumberFormat="1" applyFont="1" applyFill="1" applyBorder="1" applyAlignment="1">
      <alignment horizontal="center" vertical="center" wrapText="1"/>
    </xf>
    <xf numFmtId="165" fontId="22" fillId="5" borderId="0" xfId="1" applyNumberFormat="1" applyFont="1" applyFill="1" applyAlignment="1">
      <alignment horizontal="center" vertical="center" wrapText="1"/>
    </xf>
    <xf numFmtId="9" fontId="22" fillId="5" borderId="0" xfId="1" applyNumberFormat="1" applyFont="1" applyFill="1" applyAlignment="1">
      <alignment horizontal="center" vertical="center" wrapText="1"/>
    </xf>
    <xf numFmtId="9" fontId="24" fillId="5" borderId="0" xfId="1" applyNumberFormat="1" applyFont="1" applyFill="1" applyAlignment="1">
      <alignment horizontal="center" vertical="center" wrapText="1"/>
    </xf>
    <xf numFmtId="9" fontId="25" fillId="5" borderId="0" xfId="1" applyNumberFormat="1" applyFont="1" applyFill="1" applyAlignment="1">
      <alignment horizontal="center" vertical="center" wrapText="1"/>
    </xf>
    <xf numFmtId="165" fontId="20" fillId="6" borderId="0" xfId="1" applyNumberFormat="1" applyFont="1" applyFill="1" applyAlignment="1">
      <alignment horizontal="center" vertical="center" wrapText="1"/>
    </xf>
    <xf numFmtId="166" fontId="23" fillId="4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285361610529492E-2"/>
          <c:y val="0.16058925193833101"/>
          <c:w val="0.78456874453217462"/>
          <c:h val="0.83927113152101152"/>
        </c:manualLayout>
      </c:layout>
      <c:pie3DChart>
        <c:varyColors val="1"/>
        <c:ser>
          <c:idx val="0"/>
          <c:order val="0"/>
          <c:tx>
            <c:strRef>
              <c:f>'28 -02-2022'!$A$2:$E$2</c:f>
              <c:strCache>
                <c:ptCount val="1"/>
                <c:pt idx="0">
                  <c:v>EJECUCIÓN - MINISTERIO DE DESARROLLO SOCIAL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plosion val="1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plosion val="2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plosion val="2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plosion val="2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3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Pt>
            <c:idx val="7"/>
            <c:bubble3D val="0"/>
            <c:explosion val="2"/>
            <c:extLst>
              <c:ext xmlns:c16="http://schemas.microsoft.com/office/drawing/2014/chart" uri="{C3380CC4-5D6E-409C-BE32-E72D297353CC}">
                <c16:uniqueId val="{00000007-9B0E-4479-AD33-6AE47B7FEA0F}"/>
              </c:ext>
            </c:extLst>
          </c:dPt>
          <c:dLbls>
            <c:dLbl>
              <c:idx val="0"/>
              <c:layout>
                <c:manualLayout>
                  <c:x val="-3.3377930266166818E-2"/>
                  <c:y val="-0.1294076157147023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44121301901411"/>
                      <c:h val="0.162066561014263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8.0135941108281414E-2"/>
                  <c:y val="-0.1418492271799358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38436766626927"/>
                      <c:h val="0.167333311467905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-1.7050618092098555E-2"/>
                  <c:y val="-9.7046202558013584E-4"/>
                </c:manualLayout>
              </c:layout>
              <c:tx>
                <c:rich>
                  <a:bodyPr/>
                  <a:lstStyle/>
                  <a:p>
                    <a:fld id="{2D0ED6ED-BBF7-4B96-80BD-6C966F5874BE}" type="CATEGORYNAME">
                      <a:rPr lang="en-US" sz="1600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2589E193-EEA5-4ECF-B1AC-C34C604B87B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24578402294476"/>
                      <c:h val="0.26746324825186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-3.6766044169289263E-3"/>
                  <c:y val="1.48658917635294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98406747454121"/>
                      <c:h val="0.199650897837453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1.6820732588901675E-2"/>
                  <c:y val="-0.1095060617422822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42919102704124"/>
                      <c:h val="0.12105389401966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0.11151129375470727"/>
                  <c:y val="-7.9492438445194352E-2"/>
                </c:manualLayout>
              </c:layout>
              <c:tx>
                <c:rich>
                  <a:bodyPr/>
                  <a:lstStyle/>
                  <a:p>
                    <a:pPr>
                      <a:defRPr lang="es-PY" sz="1800" b="1">
                        <a:latin typeface="+mn-lt"/>
                        <a:cs typeface="Segoe UI" panose="020B0502040204020203" pitchFamily="34" charset="0"/>
                      </a:defRPr>
                    </a:pPr>
                    <a:fld id="{D502370C-FAE3-4AEE-AA51-6C3A6861B657}" type="CATEGORYNAME">
                      <a:rPr lang="en-US" sz="200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[NOMBRE DE CATEGORÍA]</a:t>
                    </a:fld>
                    <a:r>
                      <a:rPr lang="en-US" sz="1800" baseline="0"/>
                      <a:t>; </a:t>
                    </a:r>
                    <a:fld id="{D4966583-9685-48E5-A824-6BFCD467A76F}" type="VALUE">
                      <a:rPr lang="en-US" sz="1800" baseline="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[VALOR]</a:t>
                    </a:fld>
                    <a:endParaRPr lang="en-US" sz="18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31854089380287"/>
                      <c:h val="0.134680905674048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4.3514993417640084E-2"/>
                  <c:y val="-0.104508324198366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6.0822420705509361E-2"/>
                  <c:y val="-6.512502539864159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'28 -02-2022'!$A$5:$A$13</c:f>
              <c:strCache>
                <c:ptCount val="6"/>
                <c:pt idx="0">
                  <c:v>ACTIVIDADES CENTRALES ADMINISTRATIVAS</c:v>
                </c:pt>
                <c:pt idx="1">
                  <c:v>ATENCIÓN SOCIAL Y COMEDORES COMUNITARIOS</c:v>
                </c:pt>
                <c:pt idx="2">
                  <c:v>ASISTENCIA A PESCADORES POR VEDA PESQUERA</c:v>
                </c:pt>
                <c:pt idx="3">
                  <c:v>PROTECCIÓN SOCIAL A FAMILIAS DE TEKOPORA FF10 Y FF20</c:v>
                </c:pt>
                <c:pt idx="4">
                  <c:v>FOMENTO DE MICROEMPRENDIMIENTOS A PARTICIPANTES DE TENONDERA</c:v>
                </c:pt>
                <c:pt idx="5">
                  <c:v>REGULARIZACIÓN DE TERRITORIOS SOCIALES, TEKOHA</c:v>
                </c:pt>
              </c:strCache>
            </c:strRef>
          </c:cat>
          <c:val>
            <c:numRef>
              <c:f>'28 -02-2022'!$E$5:$E$13</c:f>
              <c:numCache>
                <c:formatCode>0%</c:formatCode>
                <c:ptCount val="7"/>
                <c:pt idx="0">
                  <c:v>0.12393370914412503</c:v>
                </c:pt>
                <c:pt idx="1">
                  <c:v>1.0117625998890482E-2</c:v>
                </c:pt>
                <c:pt idx="2">
                  <c:v>4.157458414718593E-3</c:v>
                </c:pt>
                <c:pt idx="3">
                  <c:v>0.15610283404060846</c:v>
                </c:pt>
                <c:pt idx="4">
                  <c:v>2.1079374749248848E-2</c:v>
                </c:pt>
                <c:pt idx="5">
                  <c:v>2.9658570954326915E-2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Y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235324</xdr:rowOff>
    </xdr:from>
    <xdr:to>
      <xdr:col>0</xdr:col>
      <xdr:colOff>2228331</xdr:colOff>
      <xdr:row>0</xdr:row>
      <xdr:rowOff>997323</xdr:rowOff>
    </xdr:to>
    <xdr:pic>
      <xdr:nvPicPr>
        <xdr:cNvPr id="5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235324"/>
          <a:ext cx="1823799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456640</xdr:colOff>
      <xdr:row>0</xdr:row>
      <xdr:rowOff>305919</xdr:rowOff>
    </xdr:from>
    <xdr:to>
      <xdr:col>2</xdr:col>
      <xdr:colOff>203113</xdr:colOff>
      <xdr:row>0</xdr:row>
      <xdr:rowOff>840440</xdr:rowOff>
    </xdr:to>
    <xdr:pic>
      <xdr:nvPicPr>
        <xdr:cNvPr id="6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9993" y="305919"/>
          <a:ext cx="1797149" cy="53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78441</xdr:colOff>
      <xdr:row>0</xdr:row>
      <xdr:rowOff>148478</xdr:rowOff>
    </xdr:from>
    <xdr:to>
      <xdr:col>4</xdr:col>
      <xdr:colOff>1489822</xdr:colOff>
      <xdr:row>0</xdr:row>
      <xdr:rowOff>969281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294" y="148478"/>
          <a:ext cx="1411381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176893</xdr:colOff>
      <xdr:row>1</xdr:row>
      <xdr:rowOff>149678</xdr:rowOff>
    </xdr:from>
    <xdr:to>
      <xdr:col>15</xdr:col>
      <xdr:colOff>721180</xdr:colOff>
      <xdr:row>48</xdr:row>
      <xdr:rowOff>163285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446561</xdr:colOff>
      <xdr:row>0</xdr:row>
      <xdr:rowOff>200230</xdr:rowOff>
    </xdr:from>
    <xdr:to>
      <xdr:col>4</xdr:col>
      <xdr:colOff>179862</xdr:colOff>
      <xdr:row>1</xdr:row>
      <xdr:rowOff>66725</xdr:rowOff>
    </xdr:to>
    <xdr:pic>
      <xdr:nvPicPr>
        <xdr:cNvPr id="9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61" y="200230"/>
          <a:ext cx="2713265" cy="1023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802324</xdr:colOff>
      <xdr:row>0</xdr:row>
      <xdr:rowOff>305871</xdr:rowOff>
    </xdr:from>
    <xdr:to>
      <xdr:col>11</xdr:col>
      <xdr:colOff>596239</xdr:colOff>
      <xdr:row>0</xdr:row>
      <xdr:rowOff>1011858</xdr:rowOff>
    </xdr:to>
    <xdr:pic>
      <xdr:nvPicPr>
        <xdr:cNvPr id="10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0288" y="305871"/>
          <a:ext cx="2297630" cy="705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3542310</xdr:colOff>
      <xdr:row>0</xdr:row>
      <xdr:rowOff>142833</xdr:rowOff>
    </xdr:from>
    <xdr:to>
      <xdr:col>15</xdr:col>
      <xdr:colOff>211282</xdr:colOff>
      <xdr:row>1</xdr:row>
      <xdr:rowOff>177285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7989" y="142833"/>
          <a:ext cx="2057400" cy="1191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0.26651</cdr:x>
      <cdr:y>0.91663</cdr:y>
    </cdr:from>
    <cdr:to>
      <cdr:x>0.52116</cdr:x>
      <cdr:y>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4030186" y="9297615"/>
          <a:ext cx="3850877" cy="84564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-</a:t>
          </a:r>
          <a:r>
            <a:rPr lang="es-PY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28/02/2022</a:t>
          </a:r>
          <a:endParaRPr lang="es-PY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  <cdr:relSizeAnchor xmlns:cdr="http://schemas.openxmlformats.org/drawingml/2006/chartDrawing">
    <cdr:from>
      <cdr:x>0.60358</cdr:x>
      <cdr:y>0.02154</cdr:y>
    </cdr:from>
    <cdr:to>
      <cdr:x>0.96121</cdr:x>
      <cdr:y>0.0907</cdr:y>
    </cdr:to>
    <cdr:sp macro="" textlink="">
      <cdr:nvSpPr>
        <cdr:cNvPr id="3" name="Rectángulo 2"/>
        <cdr:cNvSpPr/>
      </cdr:nvSpPr>
      <cdr:spPr>
        <a:xfrm xmlns:a="http://schemas.openxmlformats.org/drawingml/2006/main">
          <a:off x="9650350" y="258536"/>
          <a:ext cx="5717929" cy="830023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PY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GLOBAL</a:t>
          </a:r>
          <a:r>
            <a:rPr lang="es-PY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AL 28/02/2022</a:t>
          </a:r>
        </a:p>
        <a:p xmlns:a="http://schemas.openxmlformats.org/drawingml/2006/main">
          <a:pPr algn="ctr"/>
          <a:r>
            <a:rPr lang="es-PY" sz="2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14%</a:t>
          </a:r>
          <a:endParaRPr lang="es-PY" sz="2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C000"/>
  </sheetPr>
  <dimension ref="A1:H26"/>
  <sheetViews>
    <sheetView tabSelected="1" topLeftCell="A14" zoomScale="70" zoomScaleNormal="70" zoomScaleSheetLayoutView="70" workbookViewId="0">
      <selection activeCell="A25" sqref="A25"/>
    </sheetView>
  </sheetViews>
  <sheetFormatPr baseColWidth="10" defaultRowHeight="15" x14ac:dyDescent="0.25"/>
  <cols>
    <col min="1" max="1" width="81.42578125" style="23" customWidth="1"/>
    <col min="2" max="2" width="42.42578125" style="8" bestFit="1" customWidth="1"/>
    <col min="3" max="3" width="34.42578125" style="8" customWidth="1"/>
    <col min="4" max="4" width="30.85546875" style="8" customWidth="1"/>
    <col min="5" max="5" width="27.140625" style="24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25"/>
      <c r="B1" s="25"/>
      <c r="C1" s="25"/>
      <c r="D1" s="25"/>
      <c r="E1" s="25"/>
      <c r="F1" s="3"/>
      <c r="G1" s="3"/>
      <c r="H1" s="3"/>
    </row>
    <row r="2" spans="1:8" s="6" customFormat="1" ht="60" customHeight="1" x14ac:dyDescent="0.25">
      <c r="A2" s="44" t="s">
        <v>5</v>
      </c>
      <c r="B2" s="44"/>
      <c r="C2" s="44"/>
      <c r="D2" s="44"/>
      <c r="E2" s="44"/>
      <c r="F2" s="5"/>
      <c r="G2" s="5"/>
      <c r="H2" s="5"/>
    </row>
    <row r="3" spans="1:8" ht="44.25" customHeight="1" x14ac:dyDescent="0.25">
      <c r="A3" s="45" t="s">
        <v>18</v>
      </c>
      <c r="B3" s="45"/>
      <c r="C3" s="45"/>
      <c r="D3" s="45"/>
      <c r="E3" s="45"/>
    </row>
    <row r="4" spans="1:8" s="6" customFormat="1" ht="46.5" customHeight="1" x14ac:dyDescent="0.25">
      <c r="A4" s="40" t="s">
        <v>14</v>
      </c>
      <c r="B4" s="40" t="s">
        <v>19</v>
      </c>
      <c r="C4" s="40" t="s">
        <v>4</v>
      </c>
      <c r="D4" s="40" t="s">
        <v>0</v>
      </c>
      <c r="E4" s="41" t="s">
        <v>1</v>
      </c>
      <c r="F4" s="10"/>
      <c r="G4" s="10"/>
      <c r="H4" s="10"/>
    </row>
    <row r="5" spans="1:8" s="12" customFormat="1" ht="43.5" customHeight="1" x14ac:dyDescent="0.25">
      <c r="A5" s="32" t="s">
        <v>7</v>
      </c>
      <c r="B5" s="33">
        <v>47537607207</v>
      </c>
      <c r="C5" s="33">
        <v>47537607207</v>
      </c>
      <c r="D5" s="33">
        <v>5891511985</v>
      </c>
      <c r="E5" s="39">
        <f>+D5/C5</f>
        <v>0.12393370914412503</v>
      </c>
    </row>
    <row r="6" spans="1:8" s="12" customFormat="1" ht="43.5" customHeight="1" x14ac:dyDescent="0.25">
      <c r="A6" s="32" t="s">
        <v>8</v>
      </c>
      <c r="B6" s="33">
        <v>6294193520</v>
      </c>
      <c r="C6" s="33">
        <v>6294193520</v>
      </c>
      <c r="D6" s="33">
        <v>63682296</v>
      </c>
      <c r="E6" s="39">
        <f t="shared" ref="E6:E12" si="0">+D6/C6</f>
        <v>1.0117625998890482E-2</v>
      </c>
    </row>
    <row r="7" spans="1:8" s="12" customFormat="1" ht="43.5" hidden="1" customHeight="1" x14ac:dyDescent="0.25">
      <c r="A7" s="32" t="s">
        <v>17</v>
      </c>
      <c r="B7" s="33">
        <v>0</v>
      </c>
      <c r="C7" s="33">
        <v>0</v>
      </c>
      <c r="D7" s="33">
        <v>0</v>
      </c>
      <c r="E7" s="39" t="e">
        <f t="shared" ref="E7" si="1">+D7/C7</f>
        <v>#DIV/0!</v>
      </c>
    </row>
    <row r="8" spans="1:8" s="12" customFormat="1" ht="43.5" customHeight="1" x14ac:dyDescent="0.25">
      <c r="A8" s="32" t="s">
        <v>9</v>
      </c>
      <c r="B8" s="33">
        <v>6710830805</v>
      </c>
      <c r="C8" s="33">
        <v>6710830805</v>
      </c>
      <c r="D8" s="33">
        <v>27900000</v>
      </c>
      <c r="E8" s="39">
        <f t="shared" si="0"/>
        <v>4.157458414718593E-3</v>
      </c>
    </row>
    <row r="9" spans="1:8" s="12" customFormat="1" ht="43.5" customHeight="1" x14ac:dyDescent="0.25">
      <c r="A9" s="32" t="s">
        <v>12</v>
      </c>
      <c r="B9" s="34">
        <v>430603074410</v>
      </c>
      <c r="C9" s="34">
        <v>430603074410</v>
      </c>
      <c r="D9" s="34">
        <v>67218360262</v>
      </c>
      <c r="E9" s="39">
        <f t="shared" ref="E9:E10" si="2">+D9/C9</f>
        <v>0.15610283404060846</v>
      </c>
    </row>
    <row r="10" spans="1:8" s="12" customFormat="1" ht="43.5" hidden="1" customHeight="1" x14ac:dyDescent="0.25">
      <c r="A10" s="32" t="s">
        <v>13</v>
      </c>
      <c r="B10" s="34">
        <v>0</v>
      </c>
      <c r="C10" s="34">
        <v>0</v>
      </c>
      <c r="D10" s="34">
        <v>0</v>
      </c>
      <c r="E10" s="39" t="e">
        <f t="shared" si="2"/>
        <v>#DIV/0!</v>
      </c>
    </row>
    <row r="11" spans="1:8" s="12" customFormat="1" ht="43.5" customHeight="1" x14ac:dyDescent="0.25">
      <c r="A11" s="32" t="s">
        <v>10</v>
      </c>
      <c r="B11" s="34">
        <v>34686807493</v>
      </c>
      <c r="C11" s="34">
        <v>34686807493</v>
      </c>
      <c r="D11" s="34">
        <v>731176214</v>
      </c>
      <c r="E11" s="39">
        <f t="shared" si="0"/>
        <v>2.1079374749248848E-2</v>
      </c>
    </row>
    <row r="12" spans="1:8" s="12" customFormat="1" ht="43.5" customHeight="1" x14ac:dyDescent="0.25">
      <c r="A12" s="32" t="s">
        <v>11</v>
      </c>
      <c r="B12" s="34">
        <v>6833346634</v>
      </c>
      <c r="C12" s="34">
        <v>6833346634</v>
      </c>
      <c r="D12" s="34">
        <v>202667296</v>
      </c>
      <c r="E12" s="39">
        <f t="shared" si="0"/>
        <v>2.9658570954326915E-2</v>
      </c>
    </row>
    <row r="13" spans="1:8" s="12" customFormat="1" ht="9.75" customHeight="1" x14ac:dyDescent="0.25">
      <c r="A13" s="9"/>
      <c r="B13" s="31"/>
      <c r="C13" s="31"/>
      <c r="D13" s="31"/>
      <c r="E13" s="14"/>
    </row>
    <row r="14" spans="1:8" s="13" customFormat="1" ht="35.25" customHeight="1" x14ac:dyDescent="0.25">
      <c r="A14" s="29" t="s">
        <v>2</v>
      </c>
      <c r="B14" s="35">
        <f>SUM(B5:B13)</f>
        <v>532665860069</v>
      </c>
      <c r="C14" s="35">
        <f>SUM(C5:C13)</f>
        <v>532665860069</v>
      </c>
      <c r="D14" s="35">
        <f>SUM(D5:D13)</f>
        <v>74135298053</v>
      </c>
      <c r="E14" s="42">
        <f>+D14/C14</f>
        <v>0.13917786667123125</v>
      </c>
      <c r="F14" s="5"/>
      <c r="G14" s="5"/>
      <c r="H14" s="5"/>
    </row>
    <row r="15" spans="1:8" s="15" customFormat="1" ht="12.75" customHeight="1" x14ac:dyDescent="0.25">
      <c r="A15" s="9"/>
      <c r="B15" s="11"/>
      <c r="C15" s="11"/>
      <c r="D15" s="11"/>
      <c r="E15" s="14"/>
      <c r="F15" s="5"/>
      <c r="G15" s="5"/>
      <c r="H15" s="5"/>
    </row>
    <row r="16" spans="1:8" s="15" customFormat="1" ht="41.25" customHeight="1" x14ac:dyDescent="0.25">
      <c r="A16" s="46" t="s">
        <v>20</v>
      </c>
      <c r="B16" s="46"/>
      <c r="C16" s="46"/>
      <c r="D16" s="46"/>
      <c r="E16" s="46"/>
      <c r="F16" s="5"/>
      <c r="G16" s="5"/>
      <c r="H16" s="5"/>
    </row>
    <row r="17" spans="1:8" s="27" customFormat="1" ht="42" customHeight="1" x14ac:dyDescent="0.25">
      <c r="A17" s="30"/>
      <c r="B17" s="40" t="s">
        <v>19</v>
      </c>
      <c r="C17" s="40" t="s">
        <v>4</v>
      </c>
      <c r="D17" s="40" t="s">
        <v>0</v>
      </c>
      <c r="E17" s="40" t="s">
        <v>1</v>
      </c>
      <c r="F17" s="26"/>
      <c r="G17" s="26"/>
      <c r="H17" s="26"/>
    </row>
    <row r="18" spans="1:8" s="22" customFormat="1" x14ac:dyDescent="0.25">
      <c r="A18" s="19"/>
      <c r="B18" s="20"/>
      <c r="C18" s="20"/>
      <c r="D18" s="21"/>
      <c r="E18" s="16"/>
      <c r="F18" s="17"/>
      <c r="G18" s="17"/>
      <c r="H18" s="17"/>
    </row>
    <row r="19" spans="1:8" s="18" customFormat="1" ht="42" customHeight="1" x14ac:dyDescent="0.25">
      <c r="A19" s="9" t="s">
        <v>15</v>
      </c>
      <c r="B19" s="36">
        <f>SUM(B5:B8)</f>
        <v>60542631532</v>
      </c>
      <c r="C19" s="36">
        <f>SUM(C5:C8)</f>
        <v>60542631532</v>
      </c>
      <c r="D19" s="36">
        <f>SUM(D5:D8)</f>
        <v>5983094281</v>
      </c>
      <c r="E19" s="28">
        <f>+D19/C19</f>
        <v>9.8824483336797414E-2</v>
      </c>
      <c r="F19" s="17"/>
      <c r="G19" s="17"/>
      <c r="H19" s="17"/>
    </row>
    <row r="20" spans="1:8" s="18" customFormat="1" ht="35.25" customHeight="1" x14ac:dyDescent="0.25">
      <c r="A20" s="9" t="s">
        <v>16</v>
      </c>
      <c r="B20" s="36">
        <f>SUM(B9:B12)</f>
        <v>472123228537</v>
      </c>
      <c r="C20" s="36">
        <f>SUM(C9:C12)</f>
        <v>472123228537</v>
      </c>
      <c r="D20" s="36">
        <f>SUM(D9:D12)</f>
        <v>68152203772</v>
      </c>
      <c r="E20" s="28">
        <f>+D20/C20</f>
        <v>0.14435257503255627</v>
      </c>
      <c r="F20" s="17"/>
      <c r="G20" s="17"/>
      <c r="H20" s="17"/>
    </row>
    <row r="21" spans="1:8" s="18" customFormat="1" ht="18.75" customHeight="1" x14ac:dyDescent="0.25">
      <c r="A21" s="9"/>
      <c r="B21" s="36"/>
      <c r="C21" s="36"/>
      <c r="D21" s="36"/>
      <c r="E21" s="28"/>
      <c r="F21" s="17"/>
      <c r="G21" s="17"/>
      <c r="H21" s="17"/>
    </row>
    <row r="22" spans="1:8" s="18" customFormat="1" ht="27.75" customHeight="1" x14ac:dyDescent="0.25">
      <c r="A22" s="38" t="s">
        <v>6</v>
      </c>
      <c r="B22" s="37">
        <f>SUM(B19:B21)</f>
        <v>532665860069</v>
      </c>
      <c r="C22" s="37">
        <f>SUM(C19:C21)</f>
        <v>532665860069</v>
      </c>
      <c r="D22" s="37">
        <f>SUM(D19:D21)</f>
        <v>74135298053</v>
      </c>
      <c r="E22" s="43">
        <f>+D22/C22</f>
        <v>0.13917786667123125</v>
      </c>
      <c r="F22" s="17"/>
      <c r="G22" s="17"/>
      <c r="H22" s="17"/>
    </row>
    <row r="23" spans="1:8" s="18" customFormat="1" x14ac:dyDescent="0.25">
      <c r="A23" s="19"/>
      <c r="B23" s="20"/>
      <c r="C23" s="20"/>
      <c r="D23" s="21"/>
      <c r="E23" s="16"/>
      <c r="F23" s="17"/>
      <c r="G23" s="17"/>
      <c r="H23" s="17"/>
    </row>
    <row r="24" spans="1:8" s="18" customFormat="1" x14ac:dyDescent="0.25">
      <c r="A24" s="23"/>
      <c r="B24" s="8"/>
      <c r="C24" s="8"/>
      <c r="D24" s="8"/>
      <c r="E24" s="24"/>
      <c r="F24" s="7"/>
      <c r="G24" s="7"/>
      <c r="H24" s="7"/>
    </row>
    <row r="26" spans="1:8" ht="9.75" customHeight="1" x14ac:dyDescent="0.25"/>
  </sheetData>
  <mergeCells count="3">
    <mergeCell ref="A2:E2"/>
    <mergeCell ref="A3:E3"/>
    <mergeCell ref="A16:E16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57" orientation="landscape" r:id="rId1"/>
  <headerFooter alignWithMargins="0"/>
  <ignoredErrors>
    <ignoredError sqref="B19:B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49"/>
  <sheetViews>
    <sheetView view="pageBreakPreview" zoomScale="70" zoomScaleSheetLayoutView="70" workbookViewId="0">
      <selection activeCell="R9" sqref="R9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47"/>
      <c r="B1" s="47"/>
      <c r="C1" s="47"/>
      <c r="D1" s="47"/>
      <c r="E1" s="47"/>
      <c r="F1" s="1"/>
      <c r="G1" s="1"/>
      <c r="H1" s="1"/>
    </row>
    <row r="36" ht="254.25" customHeight="1" x14ac:dyDescent="0.25"/>
    <row r="49" spans="3:3" x14ac:dyDescent="0.25">
      <c r="C49" t="s">
        <v>3</v>
      </c>
    </row>
  </sheetData>
  <mergeCells count="1">
    <mergeCell ref="A1:E1"/>
  </mergeCells>
  <printOptions horizontalCentered="1"/>
  <pageMargins left="0.70866141732283472" right="0.86614173228346458" top="0.43307086614173229" bottom="0.34" header="0.31496062992125984" footer="0.31496062992125984"/>
  <pageSetup paperSize="9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28 -02-2022</vt:lpstr>
      <vt:lpstr>Torta</vt:lpstr>
      <vt:lpstr>'28 -02-2022'!Área_de_impresión</vt:lpstr>
      <vt:lpstr>Torta!Área_de_impresión</vt:lpstr>
      <vt:lpstr>'28 -02-2022'!Print_Area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LUIS G.-</cp:lastModifiedBy>
  <cp:lastPrinted>2022-03-01T13:32:19Z</cp:lastPrinted>
  <dcterms:created xsi:type="dcterms:W3CDTF">2009-07-11T01:02:48Z</dcterms:created>
  <dcterms:modified xsi:type="dcterms:W3CDTF">2022-03-01T13:40:41Z</dcterms:modified>
</cp:coreProperties>
</file>